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OC\VERKSAMHETER\4 Stöd och Stab\Utveckling och stöd\Administratörer\Föreningsbidrag\"/>
    </mc:Choice>
  </mc:AlternateContent>
  <xr:revisionPtr revIDLastSave="0" documentId="13_ncr:1_{8DF38A36-82F7-409C-B3C2-C74653C5A8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alkyl" sheetId="2" r:id="rId1"/>
  </sheets>
  <definedNames>
    <definedName name="_xlnm.Print_Area" localSheetId="0">Kalkyl!$A$1:$J$76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G59" i="2"/>
  <c r="F38" i="2"/>
  <c r="E38" i="2"/>
  <c r="B48" i="2"/>
  <c r="B47" i="2"/>
  <c r="B46" i="2"/>
  <c r="B45" i="2"/>
  <c r="B44" i="2"/>
  <c r="B43" i="2"/>
  <c r="C22" i="2"/>
  <c r="C21" i="2"/>
  <c r="F15" i="2"/>
  <c r="G15" i="2" s="1"/>
  <c r="F16" i="2"/>
  <c r="G16" i="2" s="1"/>
  <c r="F17" i="2"/>
  <c r="G17" i="2" s="1"/>
  <c r="F18" i="2"/>
  <c r="F19" i="2"/>
  <c r="F20" i="2"/>
  <c r="H13" i="2"/>
  <c r="H14" i="2"/>
  <c r="G13" i="2"/>
  <c r="G14" i="2"/>
  <c r="F6" i="2"/>
  <c r="F7" i="2"/>
  <c r="F8" i="2"/>
  <c r="F9" i="2"/>
  <c r="G9" i="2" s="1"/>
  <c r="H9" i="2" s="1"/>
  <c r="F10" i="2"/>
  <c r="F11" i="2"/>
  <c r="F12" i="2"/>
  <c r="F13" i="2"/>
  <c r="F14" i="2"/>
  <c r="F5" i="2"/>
  <c r="H18" i="2"/>
  <c r="H19" i="2"/>
  <c r="G18" i="2"/>
  <c r="G19" i="2"/>
  <c r="E19" i="2"/>
  <c r="E18" i="2"/>
  <c r="E17" i="2"/>
  <c r="E16" i="2"/>
  <c r="E15" i="2"/>
  <c r="E14" i="2"/>
  <c r="E13" i="2"/>
  <c r="E12" i="2"/>
  <c r="E11" i="2"/>
  <c r="G11" i="2" s="1"/>
  <c r="H11" i="2" s="1"/>
  <c r="E10" i="2"/>
  <c r="G10" i="2" s="1"/>
  <c r="H10" i="2" s="1"/>
  <c r="E9" i="2"/>
  <c r="E8" i="2"/>
  <c r="G8" i="2" s="1"/>
  <c r="H8" i="2" s="1"/>
  <c r="E7" i="2"/>
  <c r="G7" i="2" s="1"/>
  <c r="H7" i="2" s="1"/>
  <c r="E6" i="2"/>
  <c r="G6" i="2" s="1"/>
  <c r="H6" i="2" s="1"/>
  <c r="G73" i="2"/>
  <c r="G64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E73" i="2"/>
  <c r="E74" i="2"/>
  <c r="G74" i="2" s="1"/>
  <c r="B74" i="2"/>
  <c r="B73" i="2"/>
  <c r="B72" i="2"/>
  <c r="B71" i="2"/>
  <c r="B70" i="2"/>
  <c r="B53" i="2"/>
  <c r="B52" i="2"/>
  <c r="B51" i="2"/>
  <c r="B50" i="2"/>
  <c r="A49" i="2"/>
  <c r="A50" i="2"/>
  <c r="A51" i="2"/>
  <c r="A52" i="2"/>
  <c r="A53" i="2"/>
  <c r="B69" i="2"/>
  <c r="B68" i="2"/>
  <c r="B67" i="2"/>
  <c r="B66" i="2"/>
  <c r="B65" i="2"/>
  <c r="B64" i="2"/>
  <c r="B63" i="2"/>
  <c r="B62" i="2"/>
  <c r="B61" i="2"/>
  <c r="B49" i="2"/>
  <c r="G12" i="2" l="1"/>
  <c r="H12" i="2" s="1"/>
  <c r="E70" i="2"/>
  <c r="G70" i="2" s="1"/>
  <c r="H15" i="2"/>
  <c r="E72" i="2"/>
  <c r="G72" i="2" s="1"/>
  <c r="H17" i="2"/>
  <c r="E71" i="2"/>
  <c r="G71" i="2" s="1"/>
  <c r="H16" i="2"/>
  <c r="C76" i="2"/>
  <c r="A54" i="2" l="1"/>
  <c r="A43" i="2"/>
  <c r="A44" i="2"/>
  <c r="A45" i="2"/>
  <c r="A46" i="2"/>
  <c r="A47" i="2"/>
  <c r="A48" i="2"/>
  <c r="F55" i="2" l="1"/>
  <c r="E55" i="2" l="1"/>
  <c r="E20" i="2" l="1"/>
  <c r="G20" i="2" s="1"/>
  <c r="E5" i="2"/>
  <c r="H20" i="2" l="1"/>
  <c r="E68" i="2"/>
  <c r="G68" i="2" s="1"/>
  <c r="E69" i="2" l="1"/>
  <c r="G69" i="2" s="1"/>
  <c r="E67" i="2"/>
  <c r="G67" i="2" s="1"/>
  <c r="E66" i="2" l="1"/>
  <c r="G66" i="2" s="1"/>
  <c r="E65" i="2"/>
  <c r="G65" i="2" s="1"/>
  <c r="A63" i="2" l="1"/>
  <c r="A42" i="2" l="1"/>
  <c r="A60" i="2" l="1"/>
  <c r="A61" i="2"/>
  <c r="A62" i="2"/>
  <c r="A65" i="2"/>
  <c r="A66" i="2"/>
  <c r="A39" i="2"/>
  <c r="A40" i="2"/>
  <c r="A41" i="2"/>
  <c r="F76" i="2" l="1"/>
  <c r="E28" i="2"/>
  <c r="E21" i="2"/>
  <c r="B60" i="2"/>
  <c r="B42" i="2"/>
  <c r="B41" i="2"/>
  <c r="B40" i="2"/>
  <c r="B39" i="2"/>
  <c r="C28" i="2" l="1"/>
  <c r="E63" i="2" l="1"/>
  <c r="G63" i="2" s="1"/>
  <c r="G5" i="2"/>
  <c r="E62" i="2"/>
  <c r="G62" i="2" s="1"/>
  <c r="E61" i="2" l="1"/>
  <c r="G61" i="2" s="1"/>
  <c r="E60" i="2"/>
  <c r="G60" i="2" s="1"/>
  <c r="F21" i="2"/>
  <c r="E29" i="2"/>
  <c r="E30" i="2" s="1"/>
  <c r="G21" i="2"/>
  <c r="H5" i="2"/>
  <c r="H21" i="2" l="1"/>
  <c r="C29" i="2"/>
  <c r="C33" i="2" l="1"/>
  <c r="C34" i="2" s="1"/>
  <c r="E76" i="2"/>
  <c r="E31" i="2"/>
  <c r="F30" i="2" l="1"/>
  <c r="C30" i="2" s="1"/>
  <c r="C31" i="2" s="1"/>
  <c r="G76" i="2"/>
</calcChain>
</file>

<file path=xl/sharedStrings.xml><?xml version="1.0" encoding="utf-8"?>
<sst xmlns="http://schemas.openxmlformats.org/spreadsheetml/2006/main" count="40" uniqueCount="33">
  <si>
    <t>Medlemmar</t>
  </si>
  <si>
    <t>Totalbudget</t>
  </si>
  <si>
    <t>Grundbidrag</t>
  </si>
  <si>
    <t>Medlemsbidrag</t>
  </si>
  <si>
    <t>Verksamhetsbidrag</t>
  </si>
  <si>
    <t>Antal föreningar</t>
  </si>
  <si>
    <t>kr/medlem</t>
  </si>
  <si>
    <t>kr/förening</t>
  </si>
  <si>
    <t xml:space="preserve">Summa </t>
  </si>
  <si>
    <t>Fördelning</t>
  </si>
  <si>
    <t>att fördela</t>
  </si>
  <si>
    <t>Bil</t>
  </si>
  <si>
    <t>Förening</t>
  </si>
  <si>
    <t>Medlems- &amp; grundbidrag</t>
  </si>
  <si>
    <t>Verksamhets- bidrag</t>
  </si>
  <si>
    <t>Medlemsbidrag + Grundbidrag</t>
  </si>
  <si>
    <t>Förslag till beslut</t>
  </si>
  <si>
    <t>Sökt Medlems- bidrag</t>
  </si>
  <si>
    <t>Sökt Grundbidrag</t>
  </si>
  <si>
    <t>Summa sökt medlems- &amp; grundbidrag</t>
  </si>
  <si>
    <t>Förslag till medlems- &amp; grundbidrag</t>
  </si>
  <si>
    <t>Summa</t>
  </si>
  <si>
    <t>Kvar att fördela</t>
  </si>
  <si>
    <t>Verksamhetsbidrag att fördela</t>
  </si>
  <si>
    <t>ÅR</t>
  </si>
  <si>
    <t xml:space="preserve">Jävre </t>
  </si>
  <si>
    <t>Sikfors</t>
  </si>
  <si>
    <t>Öjebyn</t>
  </si>
  <si>
    <t>Piteå</t>
  </si>
  <si>
    <t>Infjärden</t>
  </si>
  <si>
    <t>Munksund</t>
  </si>
  <si>
    <t>Långträsk</t>
  </si>
  <si>
    <t xml:space="preserve">Norrfjärden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</si>
</sst>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5" fillId="0" borderId="0" xfId="0" applyFont="1"/>
    <xf numFmtId="3" fontId="1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5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9" fontId="1" fillId="0" borderId="0" xfId="0" quotePrefix="1" applyNumberFormat="1" applyFont="1"/>
    <xf numFmtId="2" fontId="0" fillId="0" borderId="0" xfId="0" applyNumberFormat="1"/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3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9" fontId="1" fillId="3" borderId="1" xfId="1" applyFont="1" applyFill="1" applyBorder="1"/>
    <xf numFmtId="0" fontId="3" fillId="3" borderId="1" xfId="0" applyFont="1" applyFill="1" applyBorder="1"/>
    <xf numFmtId="9" fontId="3" fillId="3" borderId="1" xfId="1" applyFont="1" applyFill="1" applyBorder="1"/>
    <xf numFmtId="3" fontId="3" fillId="3" borderId="1" xfId="0" applyNumberFormat="1" applyFont="1" applyFill="1" applyBorder="1"/>
    <xf numFmtId="0" fontId="1" fillId="3" borderId="2" xfId="0" applyFont="1" applyFill="1" applyBorder="1"/>
    <xf numFmtId="0" fontId="0" fillId="3" borderId="1" xfId="0" applyFill="1" applyBorder="1"/>
    <xf numFmtId="3" fontId="3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4" xfId="0" applyBorder="1"/>
    <xf numFmtId="0" fontId="0" fillId="3" borderId="5" xfId="0" applyFill="1" applyBorder="1"/>
    <xf numFmtId="0" fontId="1" fillId="3" borderId="5" xfId="0" applyFont="1" applyFill="1" applyBorder="1" applyAlignment="1">
      <alignment wrapText="1"/>
    </xf>
    <xf numFmtId="0" fontId="0" fillId="0" borderId="6" xfId="0" applyBorder="1"/>
    <xf numFmtId="0" fontId="0" fillId="3" borderId="5" xfId="0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0" fillId="0" borderId="8" xfId="0" applyBorder="1"/>
    <xf numFmtId="3" fontId="1" fillId="3" borderId="9" xfId="0" applyNumberFormat="1" applyFont="1" applyFill="1" applyBorder="1"/>
    <xf numFmtId="0" fontId="0" fillId="0" borderId="10" xfId="0" applyBorder="1"/>
    <xf numFmtId="0" fontId="0" fillId="0" borderId="11" xfId="0" applyBorder="1"/>
    <xf numFmtId="0" fontId="3" fillId="3" borderId="12" xfId="0" applyFont="1" applyFill="1" applyBorder="1"/>
    <xf numFmtId="3" fontId="3" fillId="3" borderId="12" xfId="0" applyNumberFormat="1" applyFont="1" applyFill="1" applyBorder="1"/>
    <xf numFmtId="0" fontId="5" fillId="0" borderId="13" xfId="0" applyFont="1" applyBorder="1"/>
    <xf numFmtId="164" fontId="3" fillId="3" borderId="12" xfId="0" applyNumberFormat="1" applyFont="1" applyFill="1" applyBorder="1"/>
    <xf numFmtId="164" fontId="3" fillId="3" borderId="14" xfId="0" applyNumberFormat="1" applyFont="1" applyFill="1" applyBorder="1"/>
    <xf numFmtId="0" fontId="9" fillId="0" borderId="0" xfId="0" applyFont="1"/>
    <xf numFmtId="164" fontId="1" fillId="0" borderId="1" xfId="0" applyNumberFormat="1" applyFont="1" applyBorder="1" applyProtection="1">
      <protection locked="0"/>
    </xf>
    <xf numFmtId="0" fontId="10" fillId="0" borderId="0" xfId="0" applyFont="1"/>
    <xf numFmtId="0" fontId="1" fillId="3" borderId="4" xfId="0" applyFont="1" applyFill="1" applyBorder="1"/>
    <xf numFmtId="3" fontId="0" fillId="3" borderId="7" xfId="0" applyNumberFormat="1" applyFill="1" applyBorder="1"/>
    <xf numFmtId="0" fontId="1" fillId="3" borderId="15" xfId="0" applyFont="1" applyFill="1" applyBorder="1"/>
    <xf numFmtId="3" fontId="0" fillId="3" borderId="14" xfId="0" applyNumberFormat="1" applyFill="1" applyBorder="1"/>
    <xf numFmtId="0" fontId="0" fillId="3" borderId="16" xfId="0" applyFill="1" applyBorder="1"/>
    <xf numFmtId="0" fontId="0" fillId="0" borderId="17" xfId="0" applyBorder="1" applyProtection="1">
      <protection locked="0"/>
    </xf>
    <xf numFmtId="3" fontId="1" fillId="0" borderId="3" xfId="0" applyNumberFormat="1" applyFont="1" applyBorder="1" applyProtection="1"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="80" zoomScaleNormal="80" workbookViewId="0">
      <selection activeCell="J35" sqref="J35"/>
    </sheetView>
  </sheetViews>
  <sheetFormatPr defaultRowHeight="12.75" x14ac:dyDescent="0.2"/>
  <cols>
    <col min="1" max="1" width="3.140625" bestFit="1" customWidth="1"/>
    <col min="2" max="2" width="29.28515625" customWidth="1"/>
    <col min="3" max="3" width="12" customWidth="1"/>
    <col min="4" max="4" width="1.140625" customWidth="1"/>
    <col min="5" max="5" width="13.5703125" customWidth="1"/>
    <col min="6" max="6" width="15.42578125" customWidth="1"/>
    <col min="7" max="7" width="12.5703125" customWidth="1"/>
    <col min="8" max="8" width="15.28515625" customWidth="1"/>
    <col min="9" max="9" width="11" customWidth="1"/>
    <col min="10" max="10" width="11.85546875" customWidth="1"/>
  </cols>
  <sheetData>
    <row r="1" spans="1:11" ht="21" thickBot="1" x14ac:dyDescent="0.35">
      <c r="B1" s="52" t="str">
        <f>"Föreningsbidrag - KPR - " &amp;K1</f>
        <v>Föreningsbidrag - KPR - 2025</v>
      </c>
      <c r="F1" s="5"/>
      <c r="J1" s="57" t="s">
        <v>24</v>
      </c>
      <c r="K1" s="58">
        <v>2025</v>
      </c>
    </row>
    <row r="2" spans="1:11" ht="18" x14ac:dyDescent="0.25">
      <c r="B2" s="50"/>
    </row>
    <row r="3" spans="1:11" ht="18" x14ac:dyDescent="0.25">
      <c r="B3" s="50" t="s">
        <v>15</v>
      </c>
    </row>
    <row r="4" spans="1:11" ht="42" customHeight="1" x14ac:dyDescent="0.2">
      <c r="A4" s="2" t="s">
        <v>11</v>
      </c>
      <c r="B4" s="24" t="s">
        <v>12</v>
      </c>
      <c r="C4" s="30" t="s">
        <v>0</v>
      </c>
      <c r="D4" s="30"/>
      <c r="E4" s="33" t="s">
        <v>17</v>
      </c>
      <c r="F4" s="32" t="s">
        <v>18</v>
      </c>
      <c r="G4" s="32" t="s">
        <v>19</v>
      </c>
      <c r="H4" s="34" t="s">
        <v>20</v>
      </c>
      <c r="I4" s="4"/>
    </row>
    <row r="5" spans="1:11" s="7" customFormat="1" x14ac:dyDescent="0.2">
      <c r="A5" s="6">
        <v>1</v>
      </c>
      <c r="B5" s="20" t="s">
        <v>25</v>
      </c>
      <c r="C5" s="21">
        <v>156</v>
      </c>
      <c r="D5" s="9"/>
      <c r="E5" s="22">
        <f>C5*$F$28</f>
        <v>3120</v>
      </c>
      <c r="F5" s="22">
        <f>IF(C5&gt;0,$F$29,0)</f>
        <v>5000</v>
      </c>
      <c r="G5" s="22">
        <f>E5+F5</f>
        <v>8120</v>
      </c>
      <c r="H5" s="22">
        <f t="shared" ref="H5:H14" si="0">SUM(G5)</f>
        <v>8120</v>
      </c>
      <c r="I5" s="8"/>
    </row>
    <row r="6" spans="1:11" x14ac:dyDescent="0.2">
      <c r="A6" s="2">
        <v>2</v>
      </c>
      <c r="B6" s="20" t="s">
        <v>26</v>
      </c>
      <c r="C6" s="21">
        <v>109</v>
      </c>
      <c r="D6" s="9"/>
      <c r="E6" s="22">
        <f t="shared" ref="E6:E19" si="1">C6*$F$28</f>
        <v>2180</v>
      </c>
      <c r="F6" s="22">
        <f t="shared" ref="F6:F20" si="2">IF(C6&gt;0,$F$29,0)</f>
        <v>5000</v>
      </c>
      <c r="G6" s="22">
        <f t="shared" ref="G6:G14" si="3">E6+F6</f>
        <v>7180</v>
      </c>
      <c r="H6" s="22">
        <f t="shared" si="0"/>
        <v>7180</v>
      </c>
      <c r="I6" s="1"/>
    </row>
    <row r="7" spans="1:11" x14ac:dyDescent="0.2">
      <c r="A7" s="6">
        <v>3</v>
      </c>
      <c r="B7" s="20" t="s">
        <v>27</v>
      </c>
      <c r="C7" s="21">
        <v>170</v>
      </c>
      <c r="D7" s="9"/>
      <c r="E7" s="22">
        <f t="shared" si="1"/>
        <v>3400</v>
      </c>
      <c r="F7" s="22">
        <f t="shared" si="2"/>
        <v>5000</v>
      </c>
      <c r="G7" s="22">
        <f t="shared" si="3"/>
        <v>8400</v>
      </c>
      <c r="H7" s="22">
        <f t="shared" si="0"/>
        <v>8400</v>
      </c>
      <c r="I7" s="1"/>
    </row>
    <row r="8" spans="1:11" x14ac:dyDescent="0.2">
      <c r="A8" s="2">
        <v>4</v>
      </c>
      <c r="B8" s="20" t="s">
        <v>28</v>
      </c>
      <c r="C8" s="21">
        <v>764</v>
      </c>
      <c r="D8" s="9"/>
      <c r="E8" s="22">
        <f t="shared" si="1"/>
        <v>15280</v>
      </c>
      <c r="F8" s="22">
        <f t="shared" si="2"/>
        <v>5000</v>
      </c>
      <c r="G8" s="22">
        <f t="shared" si="3"/>
        <v>20280</v>
      </c>
      <c r="H8" s="22">
        <f t="shared" si="0"/>
        <v>20280</v>
      </c>
      <c r="I8" s="1"/>
    </row>
    <row r="9" spans="1:11" x14ac:dyDescent="0.2">
      <c r="A9" s="2">
        <v>5</v>
      </c>
      <c r="B9" s="20" t="s">
        <v>29</v>
      </c>
      <c r="C9" s="21">
        <v>155</v>
      </c>
      <c r="D9" s="9"/>
      <c r="E9" s="22">
        <f t="shared" si="1"/>
        <v>3100</v>
      </c>
      <c r="F9" s="22">
        <f t="shared" si="2"/>
        <v>5000</v>
      </c>
      <c r="G9" s="22">
        <f t="shared" si="3"/>
        <v>8100</v>
      </c>
      <c r="H9" s="22">
        <f t="shared" si="0"/>
        <v>8100</v>
      </c>
      <c r="I9" s="1"/>
    </row>
    <row r="10" spans="1:11" x14ac:dyDescent="0.2">
      <c r="A10" s="6">
        <v>6</v>
      </c>
      <c r="B10" s="20" t="s">
        <v>30</v>
      </c>
      <c r="C10" s="23">
        <v>134</v>
      </c>
      <c r="D10" s="9"/>
      <c r="E10" s="22">
        <f t="shared" si="1"/>
        <v>2680</v>
      </c>
      <c r="F10" s="22">
        <f t="shared" si="2"/>
        <v>5000</v>
      </c>
      <c r="G10" s="22">
        <f t="shared" si="3"/>
        <v>7680</v>
      </c>
      <c r="H10" s="22">
        <f t="shared" si="0"/>
        <v>7680</v>
      </c>
      <c r="I10" s="1"/>
    </row>
    <row r="11" spans="1:11" x14ac:dyDescent="0.2">
      <c r="A11" s="2">
        <v>7</v>
      </c>
      <c r="B11" s="20" t="s">
        <v>31</v>
      </c>
      <c r="C11" s="23">
        <v>52</v>
      </c>
      <c r="D11" s="11"/>
      <c r="E11" s="22">
        <f t="shared" si="1"/>
        <v>1040</v>
      </c>
      <c r="F11" s="22">
        <f t="shared" si="2"/>
        <v>5000</v>
      </c>
      <c r="G11" s="22">
        <f t="shared" si="3"/>
        <v>6040</v>
      </c>
      <c r="H11" s="22">
        <f t="shared" si="0"/>
        <v>6040</v>
      </c>
      <c r="I11" s="1"/>
    </row>
    <row r="12" spans="1:11" x14ac:dyDescent="0.2">
      <c r="A12" s="6">
        <v>8</v>
      </c>
      <c r="B12" s="20" t="s">
        <v>32</v>
      </c>
      <c r="C12" s="23">
        <v>252</v>
      </c>
      <c r="D12" s="11"/>
      <c r="E12" s="22">
        <f t="shared" si="1"/>
        <v>5040</v>
      </c>
      <c r="F12" s="22">
        <f t="shared" si="2"/>
        <v>5000</v>
      </c>
      <c r="G12" s="22">
        <f t="shared" si="3"/>
        <v>10040</v>
      </c>
      <c r="H12" s="22">
        <f t="shared" si="0"/>
        <v>10040</v>
      </c>
      <c r="I12" s="1"/>
    </row>
    <row r="13" spans="1:11" s="7" customFormat="1" x14ac:dyDescent="0.2">
      <c r="A13" s="2">
        <v>9</v>
      </c>
      <c r="B13" s="20"/>
      <c r="C13" s="23"/>
      <c r="D13" s="11"/>
      <c r="E13" s="22">
        <f t="shared" si="1"/>
        <v>0</v>
      </c>
      <c r="F13" s="22">
        <f t="shared" si="2"/>
        <v>0</v>
      </c>
      <c r="G13" s="22">
        <f t="shared" si="3"/>
        <v>0</v>
      </c>
      <c r="H13" s="22">
        <f t="shared" si="0"/>
        <v>0</v>
      </c>
      <c r="I13" s="8"/>
    </row>
    <row r="14" spans="1:11" s="7" customFormat="1" x14ac:dyDescent="0.2">
      <c r="A14" s="2">
        <v>10</v>
      </c>
      <c r="B14" s="20"/>
      <c r="C14" s="23"/>
      <c r="D14" s="11"/>
      <c r="E14" s="22">
        <f t="shared" si="1"/>
        <v>0</v>
      </c>
      <c r="F14" s="22">
        <f t="shared" si="2"/>
        <v>0</v>
      </c>
      <c r="G14" s="22">
        <f t="shared" si="3"/>
        <v>0</v>
      </c>
      <c r="H14" s="22">
        <f t="shared" si="0"/>
        <v>0</v>
      </c>
      <c r="I14" s="8"/>
    </row>
    <row r="15" spans="1:11" s="7" customFormat="1" x14ac:dyDescent="0.2">
      <c r="A15" s="2">
        <v>11</v>
      </c>
      <c r="B15" s="20"/>
      <c r="C15" s="23"/>
      <c r="D15" s="11"/>
      <c r="E15" s="22">
        <f t="shared" si="1"/>
        <v>0</v>
      </c>
      <c r="F15" s="22">
        <f t="shared" si="2"/>
        <v>0</v>
      </c>
      <c r="G15" s="22">
        <f t="shared" ref="G15:G19" si="4">E15+F15</f>
        <v>0</v>
      </c>
      <c r="H15" s="22">
        <f t="shared" ref="H15:H19" si="5">SUM(G15)</f>
        <v>0</v>
      </c>
      <c r="I15" s="8"/>
    </row>
    <row r="16" spans="1:11" s="7" customFormat="1" x14ac:dyDescent="0.2">
      <c r="A16" s="2">
        <v>12</v>
      </c>
      <c r="B16" s="20"/>
      <c r="C16" s="23"/>
      <c r="D16" s="11"/>
      <c r="E16" s="22">
        <f t="shared" si="1"/>
        <v>0</v>
      </c>
      <c r="F16" s="22">
        <f t="shared" si="2"/>
        <v>0</v>
      </c>
      <c r="G16" s="22">
        <f t="shared" si="4"/>
        <v>0</v>
      </c>
      <c r="H16" s="22">
        <f t="shared" si="5"/>
        <v>0</v>
      </c>
      <c r="I16" s="8"/>
    </row>
    <row r="17" spans="1:10" s="7" customFormat="1" x14ac:dyDescent="0.2">
      <c r="A17" s="2">
        <v>13</v>
      </c>
      <c r="B17" s="20"/>
      <c r="C17" s="23"/>
      <c r="D17" s="11"/>
      <c r="E17" s="22">
        <f t="shared" si="1"/>
        <v>0</v>
      </c>
      <c r="F17" s="22">
        <f t="shared" si="2"/>
        <v>0</v>
      </c>
      <c r="G17" s="22">
        <f t="shared" si="4"/>
        <v>0</v>
      </c>
      <c r="H17" s="22">
        <f t="shared" si="5"/>
        <v>0</v>
      </c>
      <c r="I17" s="8"/>
    </row>
    <row r="18" spans="1:10" s="7" customFormat="1" x14ac:dyDescent="0.2">
      <c r="A18" s="2">
        <v>14</v>
      </c>
      <c r="B18" s="20"/>
      <c r="C18" s="23"/>
      <c r="D18" s="11"/>
      <c r="E18" s="22">
        <f t="shared" si="1"/>
        <v>0</v>
      </c>
      <c r="F18" s="22">
        <f t="shared" si="2"/>
        <v>0</v>
      </c>
      <c r="G18" s="22">
        <f t="shared" si="4"/>
        <v>0</v>
      </c>
      <c r="H18" s="22">
        <f t="shared" si="5"/>
        <v>0</v>
      </c>
      <c r="I18" s="8"/>
    </row>
    <row r="19" spans="1:10" s="7" customFormat="1" x14ac:dyDescent="0.2">
      <c r="A19" s="2">
        <v>15</v>
      </c>
      <c r="B19" s="20"/>
      <c r="C19" s="23"/>
      <c r="D19" s="11"/>
      <c r="E19" s="22">
        <f t="shared" si="1"/>
        <v>0</v>
      </c>
      <c r="F19" s="22">
        <f t="shared" si="2"/>
        <v>0</v>
      </c>
      <c r="G19" s="22">
        <f t="shared" si="4"/>
        <v>0</v>
      </c>
      <c r="H19" s="22">
        <f t="shared" si="5"/>
        <v>0</v>
      </c>
      <c r="I19" s="8"/>
    </row>
    <row r="20" spans="1:10" s="7" customFormat="1" x14ac:dyDescent="0.2">
      <c r="A20" s="6"/>
      <c r="B20" s="20"/>
      <c r="C20" s="23"/>
      <c r="D20" s="11"/>
      <c r="E20" s="22">
        <f>C20*$F$28</f>
        <v>0</v>
      </c>
      <c r="F20" s="22">
        <f t="shared" si="2"/>
        <v>0</v>
      </c>
      <c r="G20" s="22">
        <f t="shared" ref="G20" si="6">E20+F20</f>
        <v>0</v>
      </c>
      <c r="H20" s="22">
        <f t="shared" ref="H20" si="7">SUM(G20)</f>
        <v>0</v>
      </c>
      <c r="I20" s="8"/>
    </row>
    <row r="21" spans="1:10" x14ac:dyDescent="0.2">
      <c r="B21" s="26" t="s">
        <v>8</v>
      </c>
      <c r="C21" s="28">
        <f>SUM(C5:C19)</f>
        <v>1792</v>
      </c>
      <c r="D21" s="28"/>
      <c r="E21" s="28">
        <f>SUM(E5:E20)</f>
        <v>35840</v>
      </c>
      <c r="F21" s="28">
        <f>SUM(F5:F20)</f>
        <v>40000</v>
      </c>
      <c r="G21" s="28">
        <f>SUM(G5:G20)</f>
        <v>75840</v>
      </c>
      <c r="H21" s="28">
        <f>SUM(H5:H20)</f>
        <v>75840</v>
      </c>
      <c r="I21" s="1"/>
    </row>
    <row r="22" spans="1:10" x14ac:dyDescent="0.2">
      <c r="B22" s="30" t="s">
        <v>5</v>
      </c>
      <c r="C22" s="26">
        <f>COUNT(C5:C19)</f>
        <v>8</v>
      </c>
      <c r="D22" s="7"/>
      <c r="E22" s="7"/>
      <c r="F22" s="7"/>
      <c r="G22" s="7"/>
      <c r="H22" s="7"/>
    </row>
    <row r="23" spans="1:10" x14ac:dyDescent="0.2">
      <c r="I23" s="12"/>
      <c r="J23" s="13"/>
    </row>
    <row r="24" spans="1:10" x14ac:dyDescent="0.2">
      <c r="I24" s="17"/>
      <c r="J24" s="13"/>
    </row>
    <row r="25" spans="1:10" ht="13.5" thickBot="1" x14ac:dyDescent="0.25">
      <c r="I25" s="12"/>
    </row>
    <row r="26" spans="1:10" ht="13.5" thickBot="1" x14ac:dyDescent="0.25">
      <c r="B26" s="29" t="s">
        <v>1</v>
      </c>
      <c r="C26" s="59">
        <v>400000</v>
      </c>
      <c r="D26" s="8"/>
      <c r="E26" s="8"/>
      <c r="F26" s="8"/>
      <c r="G26" s="8"/>
      <c r="H26" s="1"/>
      <c r="I26" s="12"/>
    </row>
    <row r="27" spans="1:10" x14ac:dyDescent="0.2">
      <c r="B27" s="3" t="s">
        <v>9</v>
      </c>
      <c r="C27" s="7"/>
      <c r="D27" s="7"/>
      <c r="E27" s="7"/>
      <c r="F27" s="7"/>
      <c r="G27" s="7"/>
    </row>
    <row r="28" spans="1:10" x14ac:dyDescent="0.2">
      <c r="B28" s="24" t="s">
        <v>3</v>
      </c>
      <c r="C28" s="25">
        <f>SUM(E28/C26)</f>
        <v>8.9599999999999999E-2</v>
      </c>
      <c r="D28" s="25"/>
      <c r="E28" s="22">
        <f>SUM(E5:E20)</f>
        <v>35840</v>
      </c>
      <c r="F28" s="21">
        <v>20</v>
      </c>
      <c r="G28" s="24" t="s">
        <v>6</v>
      </c>
    </row>
    <row r="29" spans="1:10" x14ac:dyDescent="0.2">
      <c r="B29" s="24" t="s">
        <v>2</v>
      </c>
      <c r="C29" s="25">
        <f>SUM(E29/C26)</f>
        <v>0.1</v>
      </c>
      <c r="D29" s="25"/>
      <c r="E29" s="22">
        <f>SUM(F5:F20)</f>
        <v>40000</v>
      </c>
      <c r="F29" s="21">
        <v>5000</v>
      </c>
      <c r="G29" s="24" t="s">
        <v>7</v>
      </c>
    </row>
    <row r="30" spans="1:10" x14ac:dyDescent="0.2">
      <c r="B30" s="24" t="s">
        <v>4</v>
      </c>
      <c r="C30" s="25">
        <f>F30/C26</f>
        <v>0.81040000000000001</v>
      </c>
      <c r="D30" s="25"/>
      <c r="E30" s="22">
        <f>C26-E29-E28</f>
        <v>324160</v>
      </c>
      <c r="F30" s="22">
        <f>E31-H21</f>
        <v>324160</v>
      </c>
      <c r="G30" s="24" t="s">
        <v>10</v>
      </c>
    </row>
    <row r="31" spans="1:10" x14ac:dyDescent="0.2">
      <c r="B31" s="26" t="s">
        <v>21</v>
      </c>
      <c r="C31" s="27">
        <f>SUM(C28:C30)</f>
        <v>1</v>
      </c>
      <c r="D31" s="27"/>
      <c r="E31" s="28">
        <f>SUM(E28:E30)</f>
        <v>400000</v>
      </c>
      <c r="F31" s="28"/>
      <c r="G31" s="3"/>
    </row>
    <row r="32" spans="1:10" ht="13.5" thickBot="1" x14ac:dyDescent="0.25"/>
    <row r="33" spans="1:10" x14ac:dyDescent="0.2">
      <c r="B33" s="53" t="s">
        <v>23</v>
      </c>
      <c r="C33" s="54">
        <f>C26-H21</f>
        <v>324160</v>
      </c>
    </row>
    <row r="34" spans="1:10" ht="13.5" thickBot="1" x14ac:dyDescent="0.25">
      <c r="B34" s="55" t="s">
        <v>22</v>
      </c>
      <c r="C34" s="56">
        <f>C33-F55</f>
        <v>324160</v>
      </c>
    </row>
    <row r="35" spans="1:10" x14ac:dyDescent="0.2">
      <c r="B35" s="7"/>
      <c r="C35" s="1"/>
    </row>
    <row r="37" spans="1:10" ht="18" x14ac:dyDescent="0.25">
      <c r="B37" s="50" t="s">
        <v>4</v>
      </c>
      <c r="G37" s="1"/>
    </row>
    <row r="38" spans="1:10" ht="36.75" customHeight="1" x14ac:dyDescent="0.2">
      <c r="A38" s="2" t="s">
        <v>11</v>
      </c>
      <c r="B38" s="30" t="s">
        <v>12</v>
      </c>
      <c r="C38" s="32"/>
      <c r="E38" s="32" t="str">
        <f>"Sökt verksamhets- bidrag " &amp; K1</f>
        <v>Sökt verksamhets- bidrag 2025</v>
      </c>
      <c r="F38" s="34" t="str">
        <f>"Förslag till verksamhets- bidrag " &amp;K1</f>
        <v>Förslag till verksamhets- bidrag 2025</v>
      </c>
      <c r="I38" s="7"/>
      <c r="J38" s="7"/>
    </row>
    <row r="39" spans="1:10" x14ac:dyDescent="0.2">
      <c r="A39" s="2">
        <f t="shared" ref="A39:A48" si="8">SUM(A5)</f>
        <v>1</v>
      </c>
      <c r="B39" s="24" t="str">
        <f>(B5)</f>
        <v xml:space="preserve">Jävre </v>
      </c>
      <c r="C39" s="22"/>
      <c r="D39" s="10"/>
      <c r="E39" s="21"/>
      <c r="F39" s="21"/>
      <c r="G39" s="10"/>
      <c r="H39" s="10"/>
      <c r="I39" s="10"/>
      <c r="J39" s="7"/>
    </row>
    <row r="40" spans="1:10" x14ac:dyDescent="0.2">
      <c r="A40" s="2">
        <f t="shared" si="8"/>
        <v>2</v>
      </c>
      <c r="B40" s="24" t="str">
        <f>(B6)</f>
        <v>Sikfors</v>
      </c>
      <c r="C40" s="22"/>
      <c r="D40" s="10"/>
      <c r="E40" s="21"/>
      <c r="F40" s="21"/>
      <c r="G40" s="10"/>
      <c r="H40" s="10"/>
      <c r="I40" s="10"/>
      <c r="J40" s="7"/>
    </row>
    <row r="41" spans="1:10" x14ac:dyDescent="0.2">
      <c r="A41" s="2">
        <f t="shared" si="8"/>
        <v>3</v>
      </c>
      <c r="B41" s="24" t="str">
        <f>(B7)</f>
        <v>Öjebyn</v>
      </c>
      <c r="C41" s="22"/>
      <c r="D41" s="10"/>
      <c r="E41" s="21"/>
      <c r="F41" s="21"/>
      <c r="G41" s="10"/>
      <c r="H41" s="10"/>
      <c r="I41" s="10"/>
      <c r="J41" s="7"/>
    </row>
    <row r="42" spans="1:10" x14ac:dyDescent="0.2">
      <c r="A42" s="2">
        <f t="shared" si="8"/>
        <v>4</v>
      </c>
      <c r="B42" s="24" t="str">
        <f>(B8)</f>
        <v>Piteå</v>
      </c>
      <c r="C42" s="22"/>
      <c r="D42" s="10"/>
      <c r="E42" s="21"/>
      <c r="F42" s="21"/>
      <c r="G42" s="10"/>
      <c r="H42" s="10"/>
      <c r="I42" s="10"/>
      <c r="J42" s="7"/>
    </row>
    <row r="43" spans="1:10" x14ac:dyDescent="0.2">
      <c r="A43" s="2">
        <f t="shared" si="8"/>
        <v>5</v>
      </c>
      <c r="B43" s="24" t="str">
        <f t="shared" ref="B43:B48" si="9">(B9)</f>
        <v>Infjärden</v>
      </c>
      <c r="C43" s="22"/>
      <c r="D43" s="10"/>
      <c r="E43" s="21"/>
      <c r="F43" s="21"/>
      <c r="G43" s="10"/>
      <c r="H43" s="10"/>
      <c r="I43" s="10"/>
      <c r="J43" s="7"/>
    </row>
    <row r="44" spans="1:10" x14ac:dyDescent="0.2">
      <c r="A44" s="2">
        <f t="shared" si="8"/>
        <v>6</v>
      </c>
      <c r="B44" s="24" t="str">
        <f t="shared" si="9"/>
        <v>Munksund</v>
      </c>
      <c r="C44" s="22"/>
      <c r="D44" s="10"/>
      <c r="E44" s="21"/>
      <c r="F44" s="21"/>
      <c r="G44" s="10"/>
      <c r="H44" s="10"/>
      <c r="I44" s="10"/>
      <c r="J44" s="7"/>
    </row>
    <row r="45" spans="1:10" x14ac:dyDescent="0.2">
      <c r="A45" s="2">
        <f t="shared" si="8"/>
        <v>7</v>
      </c>
      <c r="B45" s="24" t="str">
        <f t="shared" si="9"/>
        <v>Långträsk</v>
      </c>
      <c r="C45" s="22"/>
      <c r="D45" s="10"/>
      <c r="E45" s="21"/>
      <c r="F45" s="21"/>
      <c r="G45" s="10"/>
      <c r="H45" s="10"/>
      <c r="I45" s="10"/>
    </row>
    <row r="46" spans="1:10" x14ac:dyDescent="0.2">
      <c r="A46" s="2">
        <f t="shared" si="8"/>
        <v>8</v>
      </c>
      <c r="B46" s="24" t="str">
        <f t="shared" si="9"/>
        <v xml:space="preserve">Norrfjärden </v>
      </c>
      <c r="C46" s="22"/>
      <c r="D46" s="10"/>
      <c r="E46" s="21"/>
      <c r="F46" s="21"/>
      <c r="G46" s="10"/>
      <c r="H46" s="10"/>
      <c r="I46" s="10"/>
    </row>
    <row r="47" spans="1:10" x14ac:dyDescent="0.2">
      <c r="A47" s="2">
        <f t="shared" si="8"/>
        <v>9</v>
      </c>
      <c r="B47" s="24">
        <f t="shared" si="9"/>
        <v>0</v>
      </c>
      <c r="C47" s="24"/>
      <c r="D47" s="7"/>
      <c r="E47" s="21"/>
      <c r="F47" s="21"/>
      <c r="G47" s="10"/>
      <c r="H47" s="14"/>
      <c r="I47" s="10"/>
    </row>
    <row r="48" spans="1:10" x14ac:dyDescent="0.2">
      <c r="A48" s="2">
        <f t="shared" si="8"/>
        <v>10</v>
      </c>
      <c r="B48" s="24">
        <f t="shared" si="9"/>
        <v>0</v>
      </c>
      <c r="C48" s="24"/>
      <c r="D48" s="10"/>
      <c r="E48" s="21"/>
      <c r="F48" s="21"/>
      <c r="G48" s="10"/>
      <c r="H48" s="14"/>
      <c r="I48" s="10"/>
    </row>
    <row r="49" spans="1:10" x14ac:dyDescent="0.2">
      <c r="A49" s="2">
        <f t="shared" ref="A49:A53" si="10">SUM(A15)</f>
        <v>11</v>
      </c>
      <c r="B49" s="24" t="str">
        <f>(B12)</f>
        <v xml:space="preserve">Norrfjärden </v>
      </c>
      <c r="C49" s="24"/>
      <c r="D49" s="10"/>
      <c r="E49" s="21"/>
      <c r="F49" s="21"/>
      <c r="G49" s="10"/>
      <c r="H49" s="14"/>
      <c r="I49" s="10"/>
    </row>
    <row r="50" spans="1:10" x14ac:dyDescent="0.2">
      <c r="A50" s="2">
        <f t="shared" si="10"/>
        <v>12</v>
      </c>
      <c r="B50" s="24">
        <f t="shared" ref="B50:B53" si="11">(B16)</f>
        <v>0</v>
      </c>
      <c r="C50" s="24"/>
      <c r="D50" s="10"/>
      <c r="E50" s="21"/>
      <c r="F50" s="21"/>
      <c r="G50" s="10"/>
      <c r="H50" s="14"/>
      <c r="I50" s="10"/>
    </row>
    <row r="51" spans="1:10" x14ac:dyDescent="0.2">
      <c r="A51" s="2">
        <f t="shared" si="10"/>
        <v>13</v>
      </c>
      <c r="B51" s="24">
        <f t="shared" si="11"/>
        <v>0</v>
      </c>
      <c r="C51" s="24"/>
      <c r="D51" s="10"/>
      <c r="E51" s="21"/>
      <c r="F51" s="21"/>
      <c r="G51" s="10"/>
      <c r="H51" s="14"/>
      <c r="I51" s="10"/>
    </row>
    <row r="52" spans="1:10" x14ac:dyDescent="0.2">
      <c r="A52" s="2">
        <f t="shared" si="10"/>
        <v>14</v>
      </c>
      <c r="B52" s="24">
        <f t="shared" si="11"/>
        <v>0</v>
      </c>
      <c r="C52" s="24"/>
      <c r="D52" s="10"/>
      <c r="E52" s="21"/>
      <c r="F52" s="21"/>
      <c r="G52" s="10"/>
      <c r="H52" s="14"/>
      <c r="I52" s="10"/>
    </row>
    <row r="53" spans="1:10" x14ac:dyDescent="0.2">
      <c r="A53" s="2">
        <f t="shared" si="10"/>
        <v>15</v>
      </c>
      <c r="B53" s="24">
        <f t="shared" si="11"/>
        <v>0</v>
      </c>
      <c r="C53" s="24"/>
      <c r="D53" s="10"/>
      <c r="E53" s="21"/>
      <c r="F53" s="21"/>
      <c r="G53" s="10"/>
      <c r="H53" s="14"/>
      <c r="I53" s="10"/>
    </row>
    <row r="54" spans="1:10" x14ac:dyDescent="0.2">
      <c r="A54" s="2">
        <f>SUM(A20)</f>
        <v>0</v>
      </c>
      <c r="B54" s="24"/>
      <c r="C54" s="24"/>
      <c r="D54" s="10"/>
      <c r="E54" s="21"/>
      <c r="F54" s="51"/>
      <c r="G54" s="10"/>
      <c r="H54" s="12"/>
    </row>
    <row r="55" spans="1:10" x14ac:dyDescent="0.2">
      <c r="B55" s="26" t="s">
        <v>8</v>
      </c>
      <c r="C55" s="28"/>
      <c r="D55" s="10"/>
      <c r="E55" s="31">
        <f>SUM(E39:E54)</f>
        <v>0</v>
      </c>
      <c r="F55" s="31">
        <f>SUM(F39:F54)</f>
        <v>0</v>
      </c>
      <c r="G55" s="15"/>
      <c r="H55" s="16"/>
      <c r="I55" s="7"/>
      <c r="J55" s="7"/>
    </row>
    <row r="56" spans="1:10" x14ac:dyDescent="0.2">
      <c r="I56" s="7"/>
      <c r="J56" s="3"/>
    </row>
    <row r="58" spans="1:10" ht="18.75" thickBot="1" x14ac:dyDescent="0.3">
      <c r="B58" s="50" t="s">
        <v>16</v>
      </c>
      <c r="I58" s="7"/>
      <c r="J58" s="7"/>
    </row>
    <row r="59" spans="1:10" ht="25.5" x14ac:dyDescent="0.2">
      <c r="A59" s="35" t="s">
        <v>11</v>
      </c>
      <c r="B59" s="36" t="s">
        <v>12</v>
      </c>
      <c r="C59" s="37"/>
      <c r="D59" s="38"/>
      <c r="E59" s="39" t="s">
        <v>13</v>
      </c>
      <c r="F59" s="39" t="s">
        <v>14</v>
      </c>
      <c r="G59" s="40" t="str">
        <f>"Summa bidrag "&amp;K1</f>
        <v>Summa bidrag 2025</v>
      </c>
      <c r="H59" s="4"/>
      <c r="I59" s="18"/>
      <c r="J59" s="4"/>
    </row>
    <row r="60" spans="1:10" x14ac:dyDescent="0.2">
      <c r="A60" s="41">
        <f>SUM(A5)</f>
        <v>1</v>
      </c>
      <c r="B60" s="24" t="str">
        <f t="shared" ref="B60:B69" si="12">(B5)</f>
        <v xml:space="preserve">Jävre </v>
      </c>
      <c r="C60" s="22"/>
      <c r="D60" s="10"/>
      <c r="E60" s="22">
        <f>G5</f>
        <v>8120</v>
      </c>
      <c r="F60" s="22">
        <f>F39</f>
        <v>0</v>
      </c>
      <c r="G60" s="42">
        <f t="shared" ref="G60:G74" si="13">F60+E60</f>
        <v>8120</v>
      </c>
      <c r="H60" s="10"/>
      <c r="I60" s="19"/>
      <c r="J60" s="7"/>
    </row>
    <row r="61" spans="1:10" x14ac:dyDescent="0.2">
      <c r="A61" s="41">
        <f>SUM(A6)</f>
        <v>2</v>
      </c>
      <c r="B61" s="24" t="str">
        <f t="shared" si="12"/>
        <v>Sikfors</v>
      </c>
      <c r="C61" s="22"/>
      <c r="D61" s="10"/>
      <c r="E61" s="22">
        <f>G6</f>
        <v>7180</v>
      </c>
      <c r="F61" s="22">
        <f t="shared" ref="F61:F74" si="14">F40</f>
        <v>0</v>
      </c>
      <c r="G61" s="42">
        <f t="shared" si="13"/>
        <v>7180</v>
      </c>
      <c r="H61" s="10"/>
      <c r="I61" s="19"/>
      <c r="J61" s="7"/>
    </row>
    <row r="62" spans="1:10" x14ac:dyDescent="0.2">
      <c r="A62" s="41">
        <f>SUM(A7)</f>
        <v>3</v>
      </c>
      <c r="B62" s="24" t="str">
        <f t="shared" si="12"/>
        <v>Öjebyn</v>
      </c>
      <c r="C62" s="22"/>
      <c r="D62" s="10"/>
      <c r="E62" s="22">
        <f>G7</f>
        <v>8400</v>
      </c>
      <c r="F62" s="22">
        <f t="shared" si="14"/>
        <v>0</v>
      </c>
      <c r="G62" s="42">
        <f t="shared" si="13"/>
        <v>8400</v>
      </c>
      <c r="H62" s="10"/>
      <c r="I62" s="19"/>
      <c r="J62" s="7"/>
    </row>
    <row r="63" spans="1:10" x14ac:dyDescent="0.2">
      <c r="A63" s="41">
        <f>SUM(A8)</f>
        <v>4</v>
      </c>
      <c r="B63" s="24" t="str">
        <f t="shared" si="12"/>
        <v>Piteå</v>
      </c>
      <c r="C63" s="22"/>
      <c r="D63" s="10"/>
      <c r="E63" s="22">
        <f>G8</f>
        <v>20280</v>
      </c>
      <c r="F63" s="22">
        <f t="shared" si="14"/>
        <v>0</v>
      </c>
      <c r="G63" s="42">
        <f t="shared" si="13"/>
        <v>20280</v>
      </c>
      <c r="H63" s="10"/>
      <c r="I63" s="19"/>
      <c r="J63" s="7"/>
    </row>
    <row r="64" spans="1:10" x14ac:dyDescent="0.2">
      <c r="A64" s="41">
        <v>5</v>
      </c>
      <c r="B64" s="24" t="str">
        <f t="shared" si="12"/>
        <v>Infjärden</v>
      </c>
      <c r="C64" s="22"/>
      <c r="D64" s="10"/>
      <c r="E64" s="22"/>
      <c r="F64" s="22">
        <f t="shared" si="14"/>
        <v>0</v>
      </c>
      <c r="G64" s="42">
        <f t="shared" si="13"/>
        <v>0</v>
      </c>
      <c r="H64" s="10"/>
      <c r="I64" s="19"/>
      <c r="J64" s="7"/>
    </row>
    <row r="65" spans="1:10" x14ac:dyDescent="0.2">
      <c r="A65" s="41">
        <f>SUM(A10)</f>
        <v>6</v>
      </c>
      <c r="B65" s="24" t="str">
        <f t="shared" si="12"/>
        <v>Munksund</v>
      </c>
      <c r="C65" s="22"/>
      <c r="D65" s="10"/>
      <c r="E65" s="22">
        <f>G10</f>
        <v>7680</v>
      </c>
      <c r="F65" s="22">
        <f t="shared" si="14"/>
        <v>0</v>
      </c>
      <c r="G65" s="42">
        <f t="shared" si="13"/>
        <v>7680</v>
      </c>
      <c r="H65" s="10"/>
      <c r="I65" s="19"/>
      <c r="J65" s="7"/>
    </row>
    <row r="66" spans="1:10" x14ac:dyDescent="0.2">
      <c r="A66" s="41">
        <f>SUM(A11)</f>
        <v>7</v>
      </c>
      <c r="B66" s="24" t="str">
        <f t="shared" si="12"/>
        <v>Långträsk</v>
      </c>
      <c r="C66" s="22"/>
      <c r="D66" s="10"/>
      <c r="E66" s="22">
        <f>G11</f>
        <v>6040</v>
      </c>
      <c r="F66" s="22">
        <f t="shared" si="14"/>
        <v>0</v>
      </c>
      <c r="G66" s="42">
        <f t="shared" si="13"/>
        <v>6040</v>
      </c>
      <c r="H66" s="10"/>
      <c r="I66" s="19"/>
      <c r="J66" s="7"/>
    </row>
    <row r="67" spans="1:10" x14ac:dyDescent="0.2">
      <c r="A67" s="43">
        <v>8</v>
      </c>
      <c r="B67" s="24" t="str">
        <f t="shared" si="12"/>
        <v xml:space="preserve">Norrfjärden </v>
      </c>
      <c r="C67" s="22"/>
      <c r="D67" s="10"/>
      <c r="E67" s="22">
        <f>G12</f>
        <v>10040</v>
      </c>
      <c r="F67" s="22">
        <f t="shared" si="14"/>
        <v>0</v>
      </c>
      <c r="G67" s="42">
        <f t="shared" si="13"/>
        <v>10040</v>
      </c>
      <c r="H67" s="10"/>
      <c r="I67" s="19"/>
      <c r="J67" s="7"/>
    </row>
    <row r="68" spans="1:10" x14ac:dyDescent="0.2">
      <c r="A68" s="43">
        <v>9</v>
      </c>
      <c r="B68" s="24">
        <f t="shared" si="12"/>
        <v>0</v>
      </c>
      <c r="C68" s="24"/>
      <c r="D68" s="10"/>
      <c r="E68" s="22">
        <f>G13</f>
        <v>0</v>
      </c>
      <c r="F68" s="22">
        <f t="shared" si="14"/>
        <v>0</v>
      </c>
      <c r="G68" s="42">
        <f t="shared" si="13"/>
        <v>0</v>
      </c>
      <c r="H68" s="10"/>
      <c r="I68" s="19"/>
      <c r="J68" s="7"/>
    </row>
    <row r="69" spans="1:10" x14ac:dyDescent="0.2">
      <c r="A69" s="43">
        <v>10</v>
      </c>
      <c r="B69" s="24">
        <f t="shared" si="12"/>
        <v>0</v>
      </c>
      <c r="C69" s="22"/>
      <c r="D69" s="10"/>
      <c r="E69" s="22">
        <f>G14</f>
        <v>0</v>
      </c>
      <c r="F69" s="22">
        <f t="shared" si="14"/>
        <v>0</v>
      </c>
      <c r="G69" s="42">
        <f t="shared" si="13"/>
        <v>0</v>
      </c>
      <c r="H69" s="10"/>
      <c r="I69" s="19"/>
      <c r="J69" s="7"/>
    </row>
    <row r="70" spans="1:10" x14ac:dyDescent="0.2">
      <c r="A70" s="43">
        <v>11</v>
      </c>
      <c r="B70" s="24">
        <f t="shared" ref="B70:B74" si="15">(B15)</f>
        <v>0</v>
      </c>
      <c r="C70" s="22"/>
      <c r="D70" s="10"/>
      <c r="E70" s="22">
        <f t="shared" ref="E70:E74" si="16">G15</f>
        <v>0</v>
      </c>
      <c r="F70" s="22">
        <f t="shared" si="14"/>
        <v>0</v>
      </c>
      <c r="G70" s="42">
        <f t="shared" si="13"/>
        <v>0</v>
      </c>
      <c r="H70" s="10"/>
      <c r="I70" s="19"/>
      <c r="J70" s="7"/>
    </row>
    <row r="71" spans="1:10" x14ac:dyDescent="0.2">
      <c r="A71" s="43">
        <v>12</v>
      </c>
      <c r="B71" s="24">
        <f t="shared" si="15"/>
        <v>0</v>
      </c>
      <c r="C71" s="22"/>
      <c r="D71" s="10"/>
      <c r="E71" s="22">
        <f t="shared" si="16"/>
        <v>0</v>
      </c>
      <c r="F71" s="22">
        <f t="shared" si="14"/>
        <v>0</v>
      </c>
      <c r="G71" s="42">
        <f t="shared" si="13"/>
        <v>0</v>
      </c>
      <c r="H71" s="10"/>
      <c r="I71" s="19"/>
      <c r="J71" s="7"/>
    </row>
    <row r="72" spans="1:10" x14ac:dyDescent="0.2">
      <c r="A72" s="43">
        <v>13</v>
      </c>
      <c r="B72" s="24">
        <f t="shared" si="15"/>
        <v>0</v>
      </c>
      <c r="C72" s="22"/>
      <c r="D72" s="10"/>
      <c r="E72" s="22">
        <f t="shared" si="16"/>
        <v>0</v>
      </c>
      <c r="F72" s="22">
        <f t="shared" si="14"/>
        <v>0</v>
      </c>
      <c r="G72" s="42">
        <f t="shared" si="13"/>
        <v>0</v>
      </c>
      <c r="H72" s="10"/>
      <c r="I72" s="19"/>
      <c r="J72" s="7"/>
    </row>
    <row r="73" spans="1:10" x14ac:dyDescent="0.2">
      <c r="A73" s="43">
        <v>14</v>
      </c>
      <c r="B73" s="24">
        <f t="shared" si="15"/>
        <v>0</v>
      </c>
      <c r="C73" s="22"/>
      <c r="D73" s="10"/>
      <c r="E73" s="22">
        <f t="shared" si="16"/>
        <v>0</v>
      </c>
      <c r="F73" s="22">
        <f t="shared" si="14"/>
        <v>0</v>
      </c>
      <c r="G73" s="42">
        <f t="shared" si="13"/>
        <v>0</v>
      </c>
      <c r="H73" s="10"/>
      <c r="I73" s="19"/>
      <c r="J73" s="7"/>
    </row>
    <row r="74" spans="1:10" x14ac:dyDescent="0.2">
      <c r="A74" s="43">
        <v>15</v>
      </c>
      <c r="B74" s="24">
        <f t="shared" si="15"/>
        <v>0</v>
      </c>
      <c r="C74" s="22"/>
      <c r="D74" s="10"/>
      <c r="E74" s="22">
        <f t="shared" si="16"/>
        <v>0</v>
      </c>
      <c r="F74" s="22">
        <f t="shared" si="14"/>
        <v>0</v>
      </c>
      <c r="G74" s="42">
        <f t="shared" si="13"/>
        <v>0</v>
      </c>
      <c r="H74" s="10"/>
      <c r="I74" s="19"/>
      <c r="J74" s="7"/>
    </row>
    <row r="75" spans="1:10" x14ac:dyDescent="0.2">
      <c r="A75" s="43"/>
      <c r="B75" s="24"/>
      <c r="C75" s="22"/>
      <c r="D75" s="10"/>
      <c r="E75" s="22"/>
      <c r="F75" s="22"/>
      <c r="G75" s="42"/>
      <c r="H75" s="10"/>
      <c r="I75" s="19"/>
      <c r="J75" s="7"/>
    </row>
    <row r="76" spans="1:10" ht="13.5" thickBot="1" x14ac:dyDescent="0.25">
      <c r="A76" s="44"/>
      <c r="B76" s="45" t="s">
        <v>8</v>
      </c>
      <c r="C76" s="46">
        <f>SUM(C60:C75)</f>
        <v>0</v>
      </c>
      <c r="D76" s="47"/>
      <c r="E76" s="46">
        <f>SUM(E60:E75)</f>
        <v>67740</v>
      </c>
      <c r="F76" s="48">
        <f>SUM(F60:F75)</f>
        <v>0</v>
      </c>
      <c r="G76" s="49">
        <f>SUM(G60:G75)</f>
        <v>67740</v>
      </c>
      <c r="H76" s="17"/>
      <c r="I76" s="19"/>
      <c r="J76" s="7"/>
    </row>
    <row r="77" spans="1:10" x14ac:dyDescent="0.2">
      <c r="J77" s="7"/>
    </row>
    <row r="78" spans="1:10" x14ac:dyDescent="0.2">
      <c r="J78" s="7"/>
    </row>
    <row r="79" spans="1:10" x14ac:dyDescent="0.2">
      <c r="I79" s="1"/>
      <c r="J79" s="7"/>
    </row>
    <row r="80" spans="1:10" x14ac:dyDescent="0.2">
      <c r="J80" s="7"/>
    </row>
  </sheetData>
  <sheetProtection sheet="1" objects="1" scenarios="1"/>
  <phoneticPr fontId="2" type="noConversion"/>
  <pageMargins left="0.75" right="0.75" top="1" bottom="1" header="0.5" footer="0.5"/>
  <pageSetup paperSize="9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Kalkyl</vt:lpstr>
      <vt:lpstr>Kalkyl!Utskriftsområde</vt:lpstr>
    </vt:vector>
  </TitlesOfParts>
  <Company>Piteå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socml3</dc:creator>
  <cp:lastModifiedBy>Sara Romell</cp:lastModifiedBy>
  <cp:lastPrinted>2020-05-15T09:45:11Z</cp:lastPrinted>
  <dcterms:created xsi:type="dcterms:W3CDTF">2008-09-03T08:38:45Z</dcterms:created>
  <dcterms:modified xsi:type="dcterms:W3CDTF">2025-01-21T12:49:47Z</dcterms:modified>
</cp:coreProperties>
</file>